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rzpoa01\hi4424g1_users$\hi4424u7\Desktop\"/>
    </mc:Choice>
  </mc:AlternateContent>
  <bookViews>
    <workbookView xWindow="0" yWindow="0" windowWidth="28800" windowHeight="14100"/>
  </bookViews>
  <sheets>
    <sheet name="Tabelle1" sheetId="1" r:id="rId1"/>
    <sheet name="Tabelle2" sheetId="2" r:id="rId2"/>
  </sheets>
  <definedNames>
    <definedName name="Taggelder_à_Fr._120.00___halber_Tag">Tabelle1!#REF!</definedName>
    <definedName name="test">Tabelle1!$L$69</definedName>
    <definedName name="Vizepräsident" comment="test">Tabelle1!#REF!</definedName>
  </definedNames>
  <calcPr calcId="162913"/>
</workbook>
</file>

<file path=xl/calcChain.xml><?xml version="1.0" encoding="utf-8"?>
<calcChain xmlns="http://schemas.openxmlformats.org/spreadsheetml/2006/main">
  <c r="E77" i="1" l="1"/>
  <c r="E69" i="1" l="1"/>
  <c r="E68" i="1"/>
  <c r="F67" i="1"/>
  <c r="L62" i="1"/>
  <c r="F80" i="1" s="1"/>
  <c r="G62" i="1"/>
  <c r="A70" i="1" s="1"/>
  <c r="F70" i="1" s="1"/>
  <c r="H62" i="1"/>
  <c r="A71" i="1" s="1"/>
  <c r="F71" i="1" s="1"/>
  <c r="I62" i="1"/>
  <c r="A72" i="1" s="1"/>
  <c r="F72" i="1" s="1"/>
  <c r="J62" i="1"/>
  <c r="A73" i="1" s="1"/>
  <c r="F73" i="1" s="1"/>
  <c r="F62" i="1"/>
  <c r="A69" i="1" s="1"/>
  <c r="F69" i="1" l="1"/>
  <c r="K62" i="1"/>
  <c r="F79" i="1" s="1"/>
  <c r="E62" i="1"/>
  <c r="A68" i="1" s="1"/>
  <c r="F68" i="1" s="1"/>
  <c r="F75" i="1" l="1"/>
  <c r="F74" i="1"/>
  <c r="F76" i="1" l="1"/>
  <c r="F77" i="1" s="1"/>
  <c r="F78" i="1" s="1"/>
  <c r="F81" i="1" s="1"/>
</calcChain>
</file>

<file path=xl/comments1.xml><?xml version="1.0" encoding="utf-8"?>
<comments xmlns="http://schemas.openxmlformats.org/spreadsheetml/2006/main">
  <authors>
    <author>Krattiger</author>
  </authors>
  <commentList>
    <comment ref="A7" authorId="0" shapeId="0">
      <text>
        <r>
          <rPr>
            <b/>
            <sz val="9"/>
            <color indexed="10"/>
            <rFont val="Segoe UI"/>
            <family val="2"/>
          </rPr>
          <t>Zeile 11 - 14 ergänzen
Kommission, Funktion und gelb markierte Felder entspr. auswählen</t>
        </r>
      </text>
    </comment>
  </commentList>
</comments>
</file>

<file path=xl/sharedStrings.xml><?xml version="1.0" encoding="utf-8"?>
<sst xmlns="http://schemas.openxmlformats.org/spreadsheetml/2006/main" count="96" uniqueCount="80">
  <si>
    <t xml:space="preserve">Präsenz- und Abrechnungsbogen  </t>
  </si>
  <si>
    <t>Wahlbüro</t>
  </si>
  <si>
    <t>Name, Vorname:</t>
  </si>
  <si>
    <t>Adresse:</t>
  </si>
  <si>
    <t>Konto Nr.:</t>
  </si>
  <si>
    <t>Datum</t>
  </si>
  <si>
    <t>Zweck und Ort</t>
  </si>
  <si>
    <t>Sitzungen</t>
  </si>
  <si>
    <t>Stunden</t>
  </si>
  <si>
    <t>Taggeld</t>
  </si>
  <si>
    <t>Aktuar</t>
  </si>
  <si>
    <t>Präsidium</t>
  </si>
  <si>
    <t>Spesen</t>
  </si>
  <si>
    <t>1/1 Tag</t>
  </si>
  <si>
    <t>1/2-Tag</t>
  </si>
  <si>
    <t>Total</t>
  </si>
  <si>
    <t>Zusammenstellung</t>
  </si>
  <si>
    <t>Grundlohn</t>
  </si>
  <si>
    <t>Zusatzentschädigung Aktuare</t>
  </si>
  <si>
    <t>Zusatzentschädigung Präsidium</t>
  </si>
  <si>
    <t>Brutto</t>
  </si>
  <si>
    <t>Netto</t>
  </si>
  <si>
    <t xml:space="preserve">Kommission </t>
  </si>
  <si>
    <t>Präsident/in</t>
  </si>
  <si>
    <t>Aktuar/in</t>
  </si>
  <si>
    <t>Mitglied</t>
  </si>
  <si>
    <t xml:space="preserve">AHV-Nr. </t>
  </si>
  <si>
    <t>Gemeinderat</t>
  </si>
  <si>
    <t>Kreisschulrat</t>
  </si>
  <si>
    <t>RGPK</t>
  </si>
  <si>
    <t>Funktion</t>
  </si>
  <si>
    <t>Formularfelder</t>
  </si>
  <si>
    <t>Kommission</t>
  </si>
  <si>
    <t>Sitzungsgeld Sitzung</t>
  </si>
  <si>
    <t>Kein Grundlohn</t>
  </si>
  <si>
    <t>Gemeinderatsmitglied</t>
  </si>
  <si>
    <t>keine Sitzungen</t>
  </si>
  <si>
    <t>Verwaltung</t>
  </si>
  <si>
    <t>Fr.</t>
  </si>
  <si>
    <t xml:space="preserve">Sitzungen </t>
  </si>
  <si>
    <t xml:space="preserve">Stunden </t>
  </si>
  <si>
    <t>Ansatz</t>
  </si>
  <si>
    <t>pro Sitzung</t>
  </si>
  <si>
    <t xml:space="preserve">Sitzungsgeld </t>
  </si>
  <si>
    <t>pro Stunde</t>
  </si>
  <si>
    <t>Wahlbüro Mitglied</t>
  </si>
  <si>
    <t>Gemeinde Verwalter/in</t>
  </si>
  <si>
    <t>Verwaltungsangestellte/r</t>
  </si>
  <si>
    <t>Gemeindebaumwärter</t>
  </si>
  <si>
    <t>Kilometergeld</t>
  </si>
  <si>
    <t>keine Stunden</t>
  </si>
  <si>
    <t>0.70 pro km</t>
  </si>
  <si>
    <t>Taggelder ganzer Tag</t>
  </si>
  <si>
    <t>Taggelder halber Tag</t>
  </si>
  <si>
    <t xml:space="preserve">Teuerungs-/Weihnachtszulage </t>
  </si>
  <si>
    <t xml:space="preserve">abz. AHV, ALV </t>
  </si>
  <si>
    <t>Auszahlung</t>
  </si>
  <si>
    <t>Betrag</t>
  </si>
  <si>
    <t>KM-Entsch.</t>
  </si>
  <si>
    <t>Vize-Präsident/in</t>
  </si>
  <si>
    <t>Zusatzentschädigung</t>
  </si>
  <si>
    <t>CHF     50.00     pro Sitzung</t>
  </si>
  <si>
    <t>CHF 30.00         pro Sitzung</t>
  </si>
  <si>
    <t>Gemeindebaumwärter/in</t>
  </si>
  <si>
    <t>Gemeindepräsident/in</t>
  </si>
  <si>
    <t>Vizepräsident/in</t>
  </si>
  <si>
    <t>Gemeinderat, -rätin</t>
  </si>
  <si>
    <t>Kreisschulrat, -rätin</t>
  </si>
  <si>
    <t>Wahlbüro Präsident/in, Aktuar/in</t>
  </si>
  <si>
    <t>Einwohnergemeinde Arboldswil</t>
  </si>
  <si>
    <t>Ziefnerstrasse 11</t>
  </si>
  <si>
    <t>4424 Arboldswil</t>
  </si>
  <si>
    <t>Verwalter/in</t>
  </si>
  <si>
    <t>Sozialhilfebehörde</t>
  </si>
  <si>
    <t>Sozialhilfebeh. Mitglied</t>
  </si>
  <si>
    <t>Kreisschulrat Präsident/in</t>
  </si>
  <si>
    <t>Kreisschulrat Mitglied</t>
  </si>
  <si>
    <t>Ackerbaustellenleiter</t>
  </si>
  <si>
    <t>Sozialhilfebeh. Präsident/in</t>
  </si>
  <si>
    <t>Team Notfalltreffpunkt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</si>
</sst>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 * #,##0_ ;_ * \-#,##0_ ;_ * &quot;-&quot;??_ ;_ @_ "/>
    <numFmt numFmtId="166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DaxOT"/>
      <family val="2"/>
    </font>
    <font>
      <sz val="11"/>
      <color theme="1"/>
      <name val="DaxOT"/>
      <family val="2"/>
    </font>
    <font>
      <b/>
      <sz val="10"/>
      <name val="DaxOT"/>
      <family val="2"/>
    </font>
    <font>
      <b/>
      <sz val="8"/>
      <name val="DaxOT"/>
      <family val="2"/>
    </font>
    <font>
      <sz val="11"/>
      <name val="DaxOT"/>
      <family val="2"/>
    </font>
    <font>
      <b/>
      <sz val="9"/>
      <name val="DaxOT"/>
      <family val="2"/>
    </font>
    <font>
      <sz val="10"/>
      <name val="DaxOT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DaxOT"/>
      <family val="2"/>
    </font>
    <font>
      <b/>
      <sz val="11"/>
      <name val="DaxOT"/>
      <family val="2"/>
    </font>
    <font>
      <sz val="10"/>
      <color theme="1"/>
      <name val="DaxOT"/>
      <family val="2"/>
    </font>
    <font>
      <b/>
      <sz val="10"/>
      <color theme="1"/>
      <name val="DaxOT"/>
      <family val="2"/>
    </font>
    <font>
      <b/>
      <sz val="9"/>
      <color indexed="10"/>
      <name val="Segoe UI"/>
      <family val="2"/>
    </font>
    <font>
      <b/>
      <sz val="10"/>
      <color theme="1"/>
      <name val="DaxOT"/>
      <family val="2"/>
    </font>
    <font>
      <b/>
      <sz val="11"/>
      <color theme="1"/>
      <name val="DaxO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5" fontId="8" fillId="0" borderId="12" xfId="1" applyNumberFormat="1" applyFont="1" applyBorder="1" applyAlignment="1">
      <alignment horizontal="center"/>
    </xf>
    <xf numFmtId="164" fontId="8" fillId="0" borderId="13" xfId="1" applyNumberFormat="1" applyFont="1" applyBorder="1" applyAlignment="1">
      <alignment horizontal="center"/>
    </xf>
    <xf numFmtId="165" fontId="8" fillId="0" borderId="14" xfId="1" applyNumberFormat="1" applyFont="1" applyBorder="1" applyAlignment="1">
      <alignment horizontal="center"/>
    </xf>
    <xf numFmtId="4" fontId="8" fillId="0" borderId="14" xfId="1" applyNumberFormat="1" applyFont="1" applyBorder="1" applyAlignment="1">
      <alignment horizontal="center"/>
    </xf>
    <xf numFmtId="4" fontId="8" fillId="0" borderId="15" xfId="1" applyNumberFormat="1" applyFont="1" applyBorder="1"/>
    <xf numFmtId="0" fontId="8" fillId="0" borderId="0" xfId="0" applyFont="1"/>
    <xf numFmtId="0" fontId="8" fillId="0" borderId="13" xfId="0" applyFont="1" applyBorder="1"/>
    <xf numFmtId="4" fontId="8" fillId="0" borderId="15" xfId="1" applyNumberFormat="1" applyFont="1" applyBorder="1" applyAlignment="1">
      <alignment horizontal="center"/>
    </xf>
    <xf numFmtId="4" fontId="8" fillId="0" borderId="7" xfId="1" applyNumberFormat="1" applyFont="1" applyBorder="1"/>
    <xf numFmtId="0" fontId="8" fillId="0" borderId="5" xfId="0" applyFont="1" applyBorder="1"/>
    <xf numFmtId="165" fontId="8" fillId="0" borderId="4" xfId="1" applyNumberFormat="1" applyFont="1" applyBorder="1" applyAlignment="1">
      <alignment horizontal="center"/>
    </xf>
    <xf numFmtId="164" fontId="8" fillId="0" borderId="5" xfId="1" applyNumberFormat="1" applyFont="1" applyBorder="1" applyAlignment="1">
      <alignment horizontal="center"/>
    </xf>
    <xf numFmtId="165" fontId="8" fillId="0" borderId="6" xfId="1" applyNumberFormat="1" applyFont="1" applyBorder="1" applyAlignment="1">
      <alignment horizontal="center"/>
    </xf>
    <xf numFmtId="0" fontId="4" fillId="0" borderId="0" xfId="0" applyFont="1" applyBorder="1"/>
    <xf numFmtId="4" fontId="8" fillId="0" borderId="12" xfId="1" applyNumberFormat="1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Border="1"/>
    <xf numFmtId="165" fontId="6" fillId="0" borderId="0" xfId="0" applyNumberFormat="1" applyFont="1" applyBorder="1"/>
    <xf numFmtId="164" fontId="6" fillId="0" borderId="0" xfId="0" applyNumberFormat="1" applyFont="1" applyBorder="1"/>
    <xf numFmtId="164" fontId="6" fillId="0" borderId="0" xfId="1" applyFont="1" applyBorder="1"/>
    <xf numFmtId="0" fontId="6" fillId="0" borderId="0" xfId="0" applyFont="1"/>
    <xf numFmtId="164" fontId="3" fillId="0" borderId="0" xfId="1" applyFont="1" applyAlignment="1">
      <alignment horizontal="right"/>
    </xf>
    <xf numFmtId="164" fontId="3" fillId="0" borderId="0" xfId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2" fontId="0" fillId="0" borderId="0" xfId="0" applyNumberFormat="1"/>
    <xf numFmtId="0" fontId="8" fillId="0" borderId="16" xfId="0" applyFont="1" applyBorder="1" applyAlignment="1">
      <alignment vertical="center" wrapText="1"/>
    </xf>
    <xf numFmtId="0" fontId="8" fillId="0" borderId="13" xfId="0" applyFont="1" applyBorder="1" applyAlignment="1"/>
    <xf numFmtId="0" fontId="8" fillId="0" borderId="14" xfId="0" applyFont="1" applyBorder="1" applyAlignment="1"/>
    <xf numFmtId="4" fontId="0" fillId="0" borderId="0" xfId="0" applyNumberFormat="1"/>
    <xf numFmtId="4" fontId="0" fillId="0" borderId="0" xfId="0" quotePrefix="1" applyNumberFormat="1"/>
    <xf numFmtId="0" fontId="9" fillId="0" borderId="0" xfId="0" applyFont="1"/>
    <xf numFmtId="2" fontId="9" fillId="0" borderId="0" xfId="0" applyNumberFormat="1" applyFont="1"/>
    <xf numFmtId="0" fontId="6" fillId="0" borderId="0" xfId="0" applyFont="1" applyAlignment="1"/>
    <xf numFmtId="2" fontId="0" fillId="0" borderId="0" xfId="0" applyNumberFormat="1" applyFont="1"/>
    <xf numFmtId="4" fontId="8" fillId="0" borderId="0" xfId="1" applyNumberFormat="1" applyFont="1" applyBorder="1"/>
    <xf numFmtId="166" fontId="3" fillId="0" borderId="0" xfId="1" applyNumberFormat="1" applyFont="1" applyAlignment="1">
      <alignment horizontal="right"/>
    </xf>
    <xf numFmtId="166" fontId="10" fillId="0" borderId="0" xfId="1" applyNumberFormat="1" applyFont="1" applyAlignment="1">
      <alignment horizontal="right"/>
    </xf>
    <xf numFmtId="0" fontId="10" fillId="0" borderId="0" xfId="0" applyFont="1"/>
    <xf numFmtId="164" fontId="10" fillId="0" borderId="0" xfId="1" applyFont="1" applyBorder="1" applyAlignment="1">
      <alignment horizontal="right"/>
    </xf>
    <xf numFmtId="0" fontId="3" fillId="0" borderId="0" xfId="0" applyFont="1" applyAlignment="1">
      <alignment horizontal="center"/>
    </xf>
    <xf numFmtId="165" fontId="11" fillId="0" borderId="0" xfId="0" applyNumberFormat="1" applyFont="1" applyBorder="1"/>
    <xf numFmtId="164" fontId="11" fillId="0" borderId="0" xfId="1" applyFont="1" applyBorder="1"/>
    <xf numFmtId="0" fontId="11" fillId="0" borderId="0" xfId="0" applyFont="1"/>
    <xf numFmtId="0" fontId="4" fillId="0" borderId="0" xfId="0" applyFont="1" applyBorder="1" applyAlignment="1">
      <alignment horizontal="left"/>
    </xf>
    <xf numFmtId="0" fontId="8" fillId="0" borderId="0" xfId="0" applyFont="1" applyBorder="1"/>
    <xf numFmtId="165" fontId="8" fillId="0" borderId="0" xfId="0" applyNumberFormat="1" applyFont="1" applyBorder="1"/>
    <xf numFmtId="164" fontId="8" fillId="0" borderId="0" xfId="0" applyNumberFormat="1" applyFont="1" applyBorder="1"/>
    <xf numFmtId="0" fontId="8" fillId="0" borderId="0" xfId="0" applyFont="1" applyBorder="1" applyAlignment="1">
      <alignment horizontal="left"/>
    </xf>
    <xf numFmtId="165" fontId="4" fillId="0" borderId="0" xfId="0" applyNumberFormat="1" applyFont="1" applyBorder="1"/>
    <xf numFmtId="164" fontId="4" fillId="0" borderId="0" xfId="0" applyNumberFormat="1" applyFont="1" applyBorder="1"/>
    <xf numFmtId="0" fontId="12" fillId="0" borderId="0" xfId="0" applyFont="1"/>
    <xf numFmtId="4" fontId="12" fillId="0" borderId="0" xfId="0" applyNumberFormat="1" applyFont="1"/>
    <xf numFmtId="164" fontId="12" fillId="0" borderId="0" xfId="1" applyFont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10" fontId="12" fillId="0" borderId="0" xfId="1" applyNumberFormat="1" applyFont="1" applyAlignment="1">
      <alignment horizontal="right"/>
    </xf>
    <xf numFmtId="0" fontId="13" fillId="0" borderId="0" xfId="0" applyFont="1" applyAlignment="1">
      <alignment horizontal="left"/>
    </xf>
    <xf numFmtId="0" fontId="13" fillId="0" borderId="0" xfId="0" applyFont="1"/>
    <xf numFmtId="164" fontId="13" fillId="0" borderId="0" xfId="1" applyFont="1" applyAlignment="1">
      <alignment horizontal="right"/>
    </xf>
    <xf numFmtId="4" fontId="8" fillId="0" borderId="4" xfId="1" applyNumberFormat="1" applyFont="1" applyBorder="1" applyAlignment="1">
      <alignment horizontal="center"/>
    </xf>
    <xf numFmtId="4" fontId="8" fillId="0" borderId="4" xfId="1" applyNumberFormat="1" applyFont="1" applyBorder="1"/>
    <xf numFmtId="4" fontId="8" fillId="0" borderId="12" xfId="1" applyNumberFormat="1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18" xfId="0" applyFont="1" applyBorder="1"/>
    <xf numFmtId="0" fontId="3" fillId="0" borderId="17" xfId="0" applyFont="1" applyBorder="1"/>
    <xf numFmtId="0" fontId="3" fillId="0" borderId="21" xfId="0" applyFont="1" applyBorder="1"/>
    <xf numFmtId="0" fontId="7" fillId="0" borderId="22" xfId="0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7" fillId="0" borderId="7" xfId="0" applyFont="1" applyBorder="1" applyAlignment="1">
      <alignment horizontal="right" vertical="top"/>
    </xf>
    <xf numFmtId="0" fontId="7" fillId="0" borderId="8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3" fillId="0" borderId="0" xfId="0" applyFont="1" applyAlignment="1">
      <alignment horizontal="right" vertical="top"/>
    </xf>
    <xf numFmtId="14" fontId="8" fillId="0" borderId="26" xfId="0" applyNumberFormat="1" applyFont="1" applyBorder="1" applyAlignment="1">
      <alignment horizontal="left" vertical="top"/>
    </xf>
    <xf numFmtId="4" fontId="8" fillId="0" borderId="27" xfId="1" applyNumberFormat="1" applyFont="1" applyBorder="1"/>
    <xf numFmtId="4" fontId="8" fillId="0" borderId="28" xfId="1" applyNumberFormat="1" applyFont="1" applyBorder="1"/>
    <xf numFmtId="14" fontId="8" fillId="0" borderId="26" xfId="0" applyNumberFormat="1" applyFont="1" applyBorder="1" applyAlignment="1">
      <alignment horizontal="left"/>
    </xf>
    <xf numFmtId="14" fontId="8" fillId="0" borderId="29" xfId="0" applyNumberFormat="1" applyFont="1" applyBorder="1" applyAlignment="1">
      <alignment horizontal="left"/>
    </xf>
    <xf numFmtId="4" fontId="8" fillId="0" borderId="30" xfId="1" applyNumberFormat="1" applyFont="1" applyBorder="1"/>
    <xf numFmtId="0" fontId="4" fillId="0" borderId="24" xfId="0" applyFont="1" applyBorder="1" applyAlignment="1">
      <alignment horizontal="left"/>
    </xf>
    <xf numFmtId="0" fontId="4" fillId="0" borderId="10" xfId="0" applyFont="1" applyBorder="1"/>
    <xf numFmtId="4" fontId="4" fillId="0" borderId="9" xfId="0" applyNumberFormat="1" applyFont="1" applyBorder="1"/>
    <xf numFmtId="4" fontId="4" fillId="0" borderId="25" xfId="0" applyNumberFormat="1" applyFont="1" applyBorder="1"/>
    <xf numFmtId="0" fontId="3" fillId="0" borderId="24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right" vertical="top" wrapText="1"/>
    </xf>
    <xf numFmtId="0" fontId="7" fillId="0" borderId="9" xfId="0" applyFont="1" applyBorder="1" applyAlignment="1">
      <alignment horizontal="right" vertical="top" wrapText="1"/>
    </xf>
    <xf numFmtId="0" fontId="7" fillId="0" borderId="11" xfId="0" applyFont="1" applyBorder="1" applyAlignment="1">
      <alignment horizontal="right" vertical="top" wrapText="1"/>
    </xf>
    <xf numFmtId="4" fontId="8" fillId="0" borderId="25" xfId="1" applyNumberFormat="1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4" fontId="15" fillId="0" borderId="0" xfId="0" applyNumberFormat="1" applyFont="1"/>
    <xf numFmtId="0" fontId="16" fillId="0" borderId="0" xfId="0" applyFont="1" applyAlignment="1">
      <alignment horizontal="left"/>
    </xf>
    <xf numFmtId="166" fontId="4" fillId="0" borderId="9" xfId="0" applyNumberFormat="1" applyFont="1" applyBorder="1"/>
    <xf numFmtId="166" fontId="12" fillId="0" borderId="0" xfId="1" applyNumberFormat="1" applyFont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2" fillId="3" borderId="0" xfId="0" applyFont="1" applyFill="1" applyAlignment="1">
      <alignment horizontal="left"/>
    </xf>
    <xf numFmtId="0" fontId="7" fillId="0" borderId="31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8" fillId="3" borderId="0" xfId="0" applyFont="1" applyFill="1" applyBorder="1" applyAlignment="1">
      <alignment horizontal="left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Range="Tabelle2!$A$4:$A$11" noThreeD="1" sel="1" val="0"/>
</file>

<file path=xl/ctrlProps/ctrlProp2.xml><?xml version="1.0" encoding="utf-8"?>
<formControlPr xmlns="http://schemas.microsoft.com/office/spreadsheetml/2009/9/main" objectType="Drop" dropStyle="combo" dx="16" fmlaRange="Tabelle2!$A$15:$A$20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285750</xdr:colOff>
      <xdr:row>23</xdr:row>
      <xdr:rowOff>9525</xdr:rowOff>
    </xdr:from>
    <xdr:ext cx="184731" cy="264560"/>
    <xdr:sp macro="" textlink="">
      <xdr:nvSpPr>
        <xdr:cNvPr id="2" name="Textfeld 1"/>
        <xdr:cNvSpPr txBox="1"/>
      </xdr:nvSpPr>
      <xdr:spPr>
        <a:xfrm>
          <a:off x="4819650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171450</xdr:rowOff>
        </xdr:from>
        <xdr:to>
          <xdr:col>2</xdr:col>
          <xdr:colOff>609600</xdr:colOff>
          <xdr:row>8</xdr:row>
          <xdr:rowOff>0</xdr:rowOff>
        </xdr:to>
        <xdr:sp macro="" textlink="">
          <xdr:nvSpPr>
            <xdr:cNvPr id="1048" name="Drop Dow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</xdr:row>
          <xdr:rowOff>9525</xdr:rowOff>
        </xdr:from>
        <xdr:to>
          <xdr:col>2</xdr:col>
          <xdr:colOff>180975</xdr:colOff>
          <xdr:row>9</xdr:row>
          <xdr:rowOff>47625</xdr:rowOff>
        </xdr:to>
        <xdr:sp macro="" textlink="">
          <xdr:nvSpPr>
            <xdr:cNvPr id="1049" name="Drop Down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28575</xdr:colOff>
      <xdr:row>0</xdr:row>
      <xdr:rowOff>66675</xdr:rowOff>
    </xdr:from>
    <xdr:to>
      <xdr:col>12</xdr:col>
      <xdr:colOff>635</xdr:colOff>
      <xdr:row>3</xdr:row>
      <xdr:rowOff>39370</xdr:rowOff>
    </xdr:to>
    <xdr:pic>
      <xdr:nvPicPr>
        <xdr:cNvPr id="6" name="Grafik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66675"/>
          <a:ext cx="1324610" cy="54419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N83"/>
  <sheetViews>
    <sheetView tabSelected="1" zoomScaleNormal="100" workbookViewId="0">
      <selection activeCell="C68" sqref="C68:D68"/>
    </sheetView>
  </sheetViews>
  <sheetFormatPr baseColWidth="10" defaultRowHeight="15" x14ac:dyDescent="0.25"/>
  <cols>
    <col min="1" max="1" width="13.42578125" style="5" customWidth="1"/>
    <col min="2" max="2" width="12.5703125" style="1" customWidth="1"/>
    <col min="3" max="3" width="11.42578125" style="1"/>
    <col min="4" max="4" width="8" style="1" customWidth="1"/>
    <col min="5" max="5" width="10" style="1" customWidth="1"/>
    <col min="6" max="6" width="9.85546875" style="1" customWidth="1"/>
    <col min="7" max="8" width="7.42578125" style="1" bestFit="1" customWidth="1"/>
    <col min="9" max="10" width="12.140625" style="1" bestFit="1" customWidth="1"/>
    <col min="11" max="11" width="9.42578125" style="1" customWidth="1"/>
    <col min="12" max="12" width="10.85546875" style="1" bestFit="1" customWidth="1"/>
    <col min="13" max="262" width="11.42578125" style="1"/>
    <col min="263" max="267" width="9.28515625" style="1" customWidth="1"/>
    <col min="268" max="518" width="11.42578125" style="1"/>
    <col min="519" max="523" width="9.28515625" style="1" customWidth="1"/>
    <col min="524" max="774" width="11.42578125" style="1"/>
    <col min="775" max="779" width="9.28515625" style="1" customWidth="1"/>
    <col min="780" max="1030" width="11.42578125" style="1"/>
    <col min="1031" max="1035" width="9.28515625" style="1" customWidth="1"/>
    <col min="1036" max="1286" width="11.42578125" style="1"/>
    <col min="1287" max="1291" width="9.28515625" style="1" customWidth="1"/>
    <col min="1292" max="1542" width="11.42578125" style="1"/>
    <col min="1543" max="1547" width="9.28515625" style="1" customWidth="1"/>
    <col min="1548" max="1798" width="11.42578125" style="1"/>
    <col min="1799" max="1803" width="9.28515625" style="1" customWidth="1"/>
    <col min="1804" max="2054" width="11.42578125" style="1"/>
    <col min="2055" max="2059" width="9.28515625" style="1" customWidth="1"/>
    <col min="2060" max="2310" width="11.42578125" style="1"/>
    <col min="2311" max="2315" width="9.28515625" style="1" customWidth="1"/>
    <col min="2316" max="2566" width="11.42578125" style="1"/>
    <col min="2567" max="2571" width="9.28515625" style="1" customWidth="1"/>
    <col min="2572" max="2822" width="11.42578125" style="1"/>
    <col min="2823" max="2827" width="9.28515625" style="1" customWidth="1"/>
    <col min="2828" max="3078" width="11.42578125" style="1"/>
    <col min="3079" max="3083" width="9.28515625" style="1" customWidth="1"/>
    <col min="3084" max="3334" width="11.42578125" style="1"/>
    <col min="3335" max="3339" width="9.28515625" style="1" customWidth="1"/>
    <col min="3340" max="3590" width="11.42578125" style="1"/>
    <col min="3591" max="3595" width="9.28515625" style="1" customWidth="1"/>
    <col min="3596" max="3846" width="11.42578125" style="1"/>
    <col min="3847" max="3851" width="9.28515625" style="1" customWidth="1"/>
    <col min="3852" max="4102" width="11.42578125" style="1"/>
    <col min="4103" max="4107" width="9.28515625" style="1" customWidth="1"/>
    <col min="4108" max="4358" width="11.42578125" style="1"/>
    <col min="4359" max="4363" width="9.28515625" style="1" customWidth="1"/>
    <col min="4364" max="4614" width="11.42578125" style="1"/>
    <col min="4615" max="4619" width="9.28515625" style="1" customWidth="1"/>
    <col min="4620" max="4870" width="11.42578125" style="1"/>
    <col min="4871" max="4875" width="9.28515625" style="1" customWidth="1"/>
    <col min="4876" max="5126" width="11.42578125" style="1"/>
    <col min="5127" max="5131" width="9.28515625" style="1" customWidth="1"/>
    <col min="5132" max="5382" width="11.42578125" style="1"/>
    <col min="5383" max="5387" width="9.28515625" style="1" customWidth="1"/>
    <col min="5388" max="5638" width="11.42578125" style="1"/>
    <col min="5639" max="5643" width="9.28515625" style="1" customWidth="1"/>
    <col min="5644" max="5894" width="11.42578125" style="1"/>
    <col min="5895" max="5899" width="9.28515625" style="1" customWidth="1"/>
    <col min="5900" max="6150" width="11.42578125" style="1"/>
    <col min="6151" max="6155" width="9.28515625" style="1" customWidth="1"/>
    <col min="6156" max="6406" width="11.42578125" style="1"/>
    <col min="6407" max="6411" width="9.28515625" style="1" customWidth="1"/>
    <col min="6412" max="6662" width="11.42578125" style="1"/>
    <col min="6663" max="6667" width="9.28515625" style="1" customWidth="1"/>
    <col min="6668" max="6918" width="11.42578125" style="1"/>
    <col min="6919" max="6923" width="9.28515625" style="1" customWidth="1"/>
    <col min="6924" max="7174" width="11.42578125" style="1"/>
    <col min="7175" max="7179" width="9.28515625" style="1" customWidth="1"/>
    <col min="7180" max="7430" width="11.42578125" style="1"/>
    <col min="7431" max="7435" width="9.28515625" style="1" customWidth="1"/>
    <col min="7436" max="7686" width="11.42578125" style="1"/>
    <col min="7687" max="7691" width="9.28515625" style="1" customWidth="1"/>
    <col min="7692" max="7942" width="11.42578125" style="1"/>
    <col min="7943" max="7947" width="9.28515625" style="1" customWidth="1"/>
    <col min="7948" max="8198" width="11.42578125" style="1"/>
    <col min="8199" max="8203" width="9.28515625" style="1" customWidth="1"/>
    <col min="8204" max="8454" width="11.42578125" style="1"/>
    <col min="8455" max="8459" width="9.28515625" style="1" customWidth="1"/>
    <col min="8460" max="8710" width="11.42578125" style="1"/>
    <col min="8711" max="8715" width="9.28515625" style="1" customWidth="1"/>
    <col min="8716" max="8966" width="11.42578125" style="1"/>
    <col min="8967" max="8971" width="9.28515625" style="1" customWidth="1"/>
    <col min="8972" max="9222" width="11.42578125" style="1"/>
    <col min="9223" max="9227" width="9.28515625" style="1" customWidth="1"/>
    <col min="9228" max="9478" width="11.42578125" style="1"/>
    <col min="9479" max="9483" width="9.28515625" style="1" customWidth="1"/>
    <col min="9484" max="9734" width="11.42578125" style="1"/>
    <col min="9735" max="9739" width="9.28515625" style="1" customWidth="1"/>
    <col min="9740" max="9990" width="11.42578125" style="1"/>
    <col min="9991" max="9995" width="9.28515625" style="1" customWidth="1"/>
    <col min="9996" max="10246" width="11.42578125" style="1"/>
    <col min="10247" max="10251" width="9.28515625" style="1" customWidth="1"/>
    <col min="10252" max="10502" width="11.42578125" style="1"/>
    <col min="10503" max="10507" width="9.28515625" style="1" customWidth="1"/>
    <col min="10508" max="10758" width="11.42578125" style="1"/>
    <col min="10759" max="10763" width="9.28515625" style="1" customWidth="1"/>
    <col min="10764" max="11014" width="11.42578125" style="1"/>
    <col min="11015" max="11019" width="9.28515625" style="1" customWidth="1"/>
    <col min="11020" max="11270" width="11.42578125" style="1"/>
    <col min="11271" max="11275" width="9.28515625" style="1" customWidth="1"/>
    <col min="11276" max="11526" width="11.42578125" style="1"/>
    <col min="11527" max="11531" width="9.28515625" style="1" customWidth="1"/>
    <col min="11532" max="11782" width="11.42578125" style="1"/>
    <col min="11783" max="11787" width="9.28515625" style="1" customWidth="1"/>
    <col min="11788" max="12038" width="11.42578125" style="1"/>
    <col min="12039" max="12043" width="9.28515625" style="1" customWidth="1"/>
    <col min="12044" max="12294" width="11.42578125" style="1"/>
    <col min="12295" max="12299" width="9.28515625" style="1" customWidth="1"/>
    <col min="12300" max="12550" width="11.42578125" style="1"/>
    <col min="12551" max="12555" width="9.28515625" style="1" customWidth="1"/>
    <col min="12556" max="12806" width="11.42578125" style="1"/>
    <col min="12807" max="12811" width="9.28515625" style="1" customWidth="1"/>
    <col min="12812" max="13062" width="11.42578125" style="1"/>
    <col min="13063" max="13067" width="9.28515625" style="1" customWidth="1"/>
    <col min="13068" max="13318" width="11.42578125" style="1"/>
    <col min="13319" max="13323" width="9.28515625" style="1" customWidth="1"/>
    <col min="13324" max="13574" width="11.42578125" style="1"/>
    <col min="13575" max="13579" width="9.28515625" style="1" customWidth="1"/>
    <col min="13580" max="13830" width="11.42578125" style="1"/>
    <col min="13831" max="13835" width="9.28515625" style="1" customWidth="1"/>
    <col min="13836" max="14086" width="11.42578125" style="1"/>
    <col min="14087" max="14091" width="9.28515625" style="1" customWidth="1"/>
    <col min="14092" max="14342" width="11.42578125" style="1"/>
    <col min="14343" max="14347" width="9.28515625" style="1" customWidth="1"/>
    <col min="14348" max="14598" width="11.42578125" style="1"/>
    <col min="14599" max="14603" width="9.28515625" style="1" customWidth="1"/>
    <col min="14604" max="14854" width="11.42578125" style="1"/>
    <col min="14855" max="14859" width="9.28515625" style="1" customWidth="1"/>
    <col min="14860" max="15110" width="11.42578125" style="1"/>
    <col min="15111" max="15115" width="9.28515625" style="1" customWidth="1"/>
    <col min="15116" max="15366" width="11.42578125" style="1"/>
    <col min="15367" max="15371" width="9.28515625" style="1" customWidth="1"/>
    <col min="15372" max="15622" width="11.42578125" style="1"/>
    <col min="15623" max="15627" width="9.28515625" style="1" customWidth="1"/>
    <col min="15628" max="15878" width="11.42578125" style="1"/>
    <col min="15879" max="15883" width="9.28515625" style="1" customWidth="1"/>
    <col min="15884" max="16134" width="11.42578125" style="1"/>
    <col min="16135" max="16139" width="9.28515625" style="1" customWidth="1"/>
    <col min="16140" max="16384" width="11.42578125" style="1"/>
  </cols>
  <sheetData>
    <row r="1" spans="1:12" x14ac:dyDescent="0.25">
      <c r="A1" s="99" t="s">
        <v>69</v>
      </c>
    </row>
    <row r="2" spans="1:12" x14ac:dyDescent="0.25">
      <c r="A2" s="99" t="s">
        <v>70</v>
      </c>
    </row>
    <row r="3" spans="1:12" x14ac:dyDescent="0.25">
      <c r="A3" s="99" t="s">
        <v>71</v>
      </c>
    </row>
    <row r="6" spans="1:12" ht="20.25" x14ac:dyDescent="0.3">
      <c r="A6" s="102" t="s">
        <v>0</v>
      </c>
      <c r="B6" s="103"/>
      <c r="C6" s="103"/>
      <c r="D6" s="103"/>
      <c r="E6" s="103"/>
      <c r="F6" s="104"/>
      <c r="H6" s="2"/>
      <c r="I6" s="2"/>
      <c r="J6" s="2"/>
    </row>
    <row r="7" spans="1:12" x14ac:dyDescent="0.25"/>
    <row r="8" spans="1:12" ht="12.75" customHeight="1" x14ac:dyDescent="0.25">
      <c r="A8" s="3" t="s">
        <v>22</v>
      </c>
      <c r="B8" s="48"/>
      <c r="C8" s="105"/>
      <c r="D8" s="105"/>
      <c r="E8" s="105"/>
      <c r="F8" s="105"/>
      <c r="G8" s="105"/>
    </row>
    <row r="9" spans="1:12" ht="12.75" customHeight="1" x14ac:dyDescent="0.25">
      <c r="A9" s="3" t="s">
        <v>30</v>
      </c>
      <c r="B9" s="3"/>
      <c r="C9" s="4"/>
      <c r="D9" s="4"/>
      <c r="E9" s="4"/>
      <c r="F9" s="4"/>
      <c r="G9" s="4"/>
    </row>
    <row r="10" spans="1:12" ht="12.75" customHeight="1" x14ac:dyDescent="0.25">
      <c r="A10" s="3"/>
      <c r="C10" s="4"/>
      <c r="D10" s="4"/>
      <c r="E10" s="4"/>
      <c r="F10" s="4"/>
      <c r="G10" s="4"/>
    </row>
    <row r="11" spans="1:12" ht="12.75" customHeight="1" x14ac:dyDescent="0.25">
      <c r="A11" s="3" t="s">
        <v>2</v>
      </c>
      <c r="B11" s="106"/>
      <c r="C11" s="106"/>
      <c r="D11" s="106"/>
      <c r="E11" s="41"/>
      <c r="F11" s="41"/>
      <c r="G11" s="5"/>
    </row>
    <row r="12" spans="1:12" ht="12.75" customHeight="1" x14ac:dyDescent="0.25">
      <c r="A12" s="3" t="s">
        <v>3</v>
      </c>
      <c r="B12" s="106"/>
      <c r="C12" s="106"/>
      <c r="D12" s="106"/>
      <c r="E12" s="41"/>
      <c r="F12" s="41"/>
      <c r="G12" s="5"/>
    </row>
    <row r="13" spans="1:12" x14ac:dyDescent="0.25">
      <c r="A13" s="3" t="s">
        <v>4</v>
      </c>
      <c r="B13" s="106"/>
      <c r="C13" s="106"/>
      <c r="D13" s="106"/>
      <c r="E13" s="41"/>
      <c r="F13" s="41"/>
      <c r="G13" s="5"/>
    </row>
    <row r="14" spans="1:12" ht="12.75" customHeight="1" x14ac:dyDescent="0.25">
      <c r="A14" s="3" t="s">
        <v>26</v>
      </c>
      <c r="B14" s="106"/>
      <c r="C14" s="106"/>
      <c r="D14" s="106"/>
      <c r="E14" s="41"/>
      <c r="F14" s="41"/>
      <c r="G14" s="41"/>
    </row>
    <row r="15" spans="1:12" ht="15.75" thickBot="1" x14ac:dyDescent="0.3"/>
    <row r="16" spans="1:12" ht="15" customHeight="1" x14ac:dyDescent="0.25">
      <c r="A16" s="71"/>
      <c r="B16" s="72"/>
      <c r="C16" s="72"/>
      <c r="D16" s="72"/>
      <c r="E16" s="73"/>
      <c r="F16" s="72"/>
      <c r="G16" s="73"/>
      <c r="H16" s="73"/>
      <c r="I16" s="108" t="s">
        <v>60</v>
      </c>
      <c r="J16" s="109"/>
      <c r="K16" s="73"/>
      <c r="L16" s="74"/>
    </row>
    <row r="17" spans="1:12" s="80" customFormat="1" x14ac:dyDescent="0.25">
      <c r="A17" s="75" t="s">
        <v>5</v>
      </c>
      <c r="B17" s="76" t="s">
        <v>6</v>
      </c>
      <c r="C17" s="76"/>
      <c r="D17" s="76"/>
      <c r="E17" s="77" t="s">
        <v>7</v>
      </c>
      <c r="F17" s="76" t="s">
        <v>8</v>
      </c>
      <c r="G17" s="77" t="s">
        <v>9</v>
      </c>
      <c r="H17" s="77" t="s">
        <v>9</v>
      </c>
      <c r="I17" s="78" t="s">
        <v>10</v>
      </c>
      <c r="J17" s="77" t="s">
        <v>11</v>
      </c>
      <c r="K17" s="77" t="s">
        <v>12</v>
      </c>
      <c r="L17" s="79" t="s">
        <v>58</v>
      </c>
    </row>
    <row r="18" spans="1:12" s="97" customFormat="1" ht="24.75" thickBot="1" x14ac:dyDescent="0.3">
      <c r="A18" s="91"/>
      <c r="B18" s="92"/>
      <c r="C18" s="92"/>
      <c r="D18" s="92"/>
      <c r="E18" s="93"/>
      <c r="F18" s="92"/>
      <c r="G18" s="94" t="s">
        <v>13</v>
      </c>
      <c r="H18" s="94" t="s">
        <v>14</v>
      </c>
      <c r="I18" s="95" t="s">
        <v>61</v>
      </c>
      <c r="J18" s="94" t="s">
        <v>62</v>
      </c>
      <c r="K18" s="94" t="s">
        <v>38</v>
      </c>
      <c r="L18" s="96" t="s">
        <v>51</v>
      </c>
    </row>
    <row r="19" spans="1:12" s="11" customFormat="1" ht="12.75" customHeight="1" x14ac:dyDescent="0.2">
      <c r="A19" s="81"/>
      <c r="B19" s="34"/>
      <c r="C19" s="35"/>
      <c r="D19" s="36"/>
      <c r="E19" s="6"/>
      <c r="F19" s="7"/>
      <c r="G19" s="6"/>
      <c r="H19" s="8"/>
      <c r="I19" s="9"/>
      <c r="J19" s="70"/>
      <c r="K19" s="20"/>
      <c r="L19" s="82"/>
    </row>
    <row r="20" spans="1:12" s="11" customFormat="1" ht="12.75" x14ac:dyDescent="0.2">
      <c r="A20" s="81"/>
      <c r="B20" s="34"/>
      <c r="C20" s="35"/>
      <c r="D20" s="36"/>
      <c r="E20" s="6"/>
      <c r="F20" s="7"/>
      <c r="G20" s="6"/>
      <c r="H20" s="8"/>
      <c r="I20" s="9"/>
      <c r="J20" s="70"/>
      <c r="K20" s="10"/>
      <c r="L20" s="83"/>
    </row>
    <row r="21" spans="1:12" s="11" customFormat="1" ht="12.75" x14ac:dyDescent="0.2">
      <c r="A21" s="84"/>
      <c r="B21" s="12"/>
      <c r="C21" s="12"/>
      <c r="D21" s="12"/>
      <c r="E21" s="6"/>
      <c r="F21" s="7"/>
      <c r="G21" s="6"/>
      <c r="H21" s="8"/>
      <c r="I21" s="9"/>
      <c r="J21" s="70"/>
      <c r="K21" s="10"/>
      <c r="L21" s="83"/>
    </row>
    <row r="22" spans="1:12" s="11" customFormat="1" ht="12.75" x14ac:dyDescent="0.2">
      <c r="A22" s="84"/>
      <c r="B22" s="12"/>
      <c r="C22" s="12"/>
      <c r="D22" s="12"/>
      <c r="E22" s="6"/>
      <c r="F22" s="7"/>
      <c r="G22" s="6"/>
      <c r="H22" s="8"/>
      <c r="I22" s="9"/>
      <c r="J22" s="70"/>
      <c r="K22" s="10"/>
      <c r="L22" s="83"/>
    </row>
    <row r="23" spans="1:12" s="11" customFormat="1" ht="12.75" x14ac:dyDescent="0.2">
      <c r="A23" s="84"/>
      <c r="B23" s="12"/>
      <c r="C23" s="12"/>
      <c r="D23" s="12"/>
      <c r="E23" s="6"/>
      <c r="F23" s="7"/>
      <c r="G23" s="6"/>
      <c r="H23" s="8"/>
      <c r="I23" s="9"/>
      <c r="J23" s="70"/>
      <c r="K23" s="10"/>
      <c r="L23" s="83"/>
    </row>
    <row r="24" spans="1:12" s="11" customFormat="1" ht="12.75" x14ac:dyDescent="0.2">
      <c r="A24" s="84"/>
      <c r="B24" s="12"/>
      <c r="C24" s="12"/>
      <c r="D24" s="12"/>
      <c r="E24" s="6"/>
      <c r="F24" s="7"/>
      <c r="G24" s="6"/>
      <c r="H24" s="8"/>
      <c r="I24" s="9"/>
      <c r="J24" s="70"/>
      <c r="K24" s="10"/>
      <c r="L24" s="83"/>
    </row>
    <row r="25" spans="1:12" s="11" customFormat="1" ht="12.75" x14ac:dyDescent="0.2">
      <c r="A25" s="84"/>
      <c r="B25" s="12"/>
      <c r="C25" s="12"/>
      <c r="D25" s="12"/>
      <c r="E25" s="6"/>
      <c r="F25" s="7"/>
      <c r="G25" s="6"/>
      <c r="H25" s="8"/>
      <c r="I25" s="9"/>
      <c r="J25" s="70"/>
      <c r="K25" s="10"/>
      <c r="L25" s="83"/>
    </row>
    <row r="26" spans="1:12" s="11" customFormat="1" ht="12.75" x14ac:dyDescent="0.2">
      <c r="A26" s="84"/>
      <c r="B26" s="12"/>
      <c r="C26" s="12"/>
      <c r="D26" s="12"/>
      <c r="E26" s="6"/>
      <c r="F26" s="7"/>
      <c r="G26" s="6"/>
      <c r="H26" s="8"/>
      <c r="I26" s="9"/>
      <c r="J26" s="70"/>
      <c r="K26" s="10"/>
      <c r="L26" s="83"/>
    </row>
    <row r="27" spans="1:12" s="11" customFormat="1" ht="12.75" x14ac:dyDescent="0.2">
      <c r="A27" s="84"/>
      <c r="B27" s="12"/>
      <c r="C27" s="12"/>
      <c r="D27" s="12"/>
      <c r="E27" s="6"/>
      <c r="F27" s="7"/>
      <c r="G27" s="6"/>
      <c r="H27" s="8"/>
      <c r="I27" s="9"/>
      <c r="J27" s="70"/>
      <c r="K27" s="10"/>
      <c r="L27" s="83"/>
    </row>
    <row r="28" spans="1:12" s="11" customFormat="1" ht="12.75" x14ac:dyDescent="0.2">
      <c r="A28" s="84"/>
      <c r="B28" s="12"/>
      <c r="C28" s="12"/>
      <c r="D28" s="12"/>
      <c r="E28" s="6"/>
      <c r="F28" s="7"/>
      <c r="G28" s="6"/>
      <c r="H28" s="8"/>
      <c r="I28" s="9"/>
      <c r="J28" s="70"/>
      <c r="K28" s="10"/>
      <c r="L28" s="83"/>
    </row>
    <row r="29" spans="1:12" s="11" customFormat="1" ht="12.75" x14ac:dyDescent="0.2">
      <c r="A29" s="84"/>
      <c r="B29" s="12"/>
      <c r="C29" s="12"/>
      <c r="D29" s="12"/>
      <c r="E29" s="6"/>
      <c r="F29" s="7"/>
      <c r="G29" s="6"/>
      <c r="H29" s="8"/>
      <c r="I29" s="9"/>
      <c r="J29" s="70"/>
      <c r="K29" s="10"/>
      <c r="L29" s="83"/>
    </row>
    <row r="30" spans="1:12" s="11" customFormat="1" ht="12.75" x14ac:dyDescent="0.2">
      <c r="A30" s="84"/>
      <c r="B30" s="12"/>
      <c r="C30" s="12"/>
      <c r="D30" s="12"/>
      <c r="E30" s="6"/>
      <c r="F30" s="7"/>
      <c r="G30" s="6"/>
      <c r="H30" s="8"/>
      <c r="I30" s="9"/>
      <c r="J30" s="70"/>
      <c r="K30" s="10"/>
      <c r="L30" s="83"/>
    </row>
    <row r="31" spans="1:12" s="11" customFormat="1" ht="12.75" x14ac:dyDescent="0.2">
      <c r="A31" s="84"/>
      <c r="B31" s="12"/>
      <c r="C31" s="12"/>
      <c r="D31" s="12"/>
      <c r="E31" s="6"/>
      <c r="F31" s="7"/>
      <c r="G31" s="6"/>
      <c r="H31" s="8"/>
      <c r="I31" s="9"/>
      <c r="J31" s="70"/>
      <c r="K31" s="10"/>
      <c r="L31" s="83"/>
    </row>
    <row r="32" spans="1:12" s="11" customFormat="1" ht="12.75" x14ac:dyDescent="0.2">
      <c r="A32" s="84"/>
      <c r="B32" s="12"/>
      <c r="C32" s="12"/>
      <c r="D32" s="12"/>
      <c r="E32" s="6"/>
      <c r="F32" s="7"/>
      <c r="G32" s="6"/>
      <c r="H32" s="8"/>
      <c r="I32" s="9"/>
      <c r="J32" s="70"/>
      <c r="K32" s="10"/>
      <c r="L32" s="83"/>
    </row>
    <row r="33" spans="1:12" s="11" customFormat="1" ht="12.75" x14ac:dyDescent="0.2">
      <c r="A33" s="84"/>
      <c r="B33" s="12"/>
      <c r="C33" s="12"/>
      <c r="D33" s="12"/>
      <c r="E33" s="6"/>
      <c r="F33" s="7"/>
      <c r="G33" s="6"/>
      <c r="H33" s="8"/>
      <c r="I33" s="9"/>
      <c r="J33" s="70"/>
      <c r="K33" s="10"/>
      <c r="L33" s="83"/>
    </row>
    <row r="34" spans="1:12" s="11" customFormat="1" ht="12.75" x14ac:dyDescent="0.2">
      <c r="A34" s="84"/>
      <c r="B34" s="12"/>
      <c r="C34" s="12"/>
      <c r="D34" s="12"/>
      <c r="E34" s="6"/>
      <c r="F34" s="7"/>
      <c r="G34" s="6"/>
      <c r="H34" s="8"/>
      <c r="I34" s="9"/>
      <c r="J34" s="70"/>
      <c r="K34" s="10"/>
      <c r="L34" s="83"/>
    </row>
    <row r="35" spans="1:12" s="11" customFormat="1" ht="12.75" x14ac:dyDescent="0.2">
      <c r="A35" s="84"/>
      <c r="B35" s="12"/>
      <c r="C35" s="12"/>
      <c r="D35" s="12"/>
      <c r="E35" s="6"/>
      <c r="F35" s="7"/>
      <c r="G35" s="6"/>
      <c r="H35" s="8"/>
      <c r="I35" s="9"/>
      <c r="J35" s="70"/>
      <c r="K35" s="10"/>
      <c r="L35" s="83"/>
    </row>
    <row r="36" spans="1:12" s="11" customFormat="1" ht="12.75" x14ac:dyDescent="0.2">
      <c r="A36" s="84"/>
      <c r="B36" s="12"/>
      <c r="C36" s="12"/>
      <c r="D36" s="12"/>
      <c r="E36" s="6"/>
      <c r="F36" s="7"/>
      <c r="G36" s="6"/>
      <c r="H36" s="8"/>
      <c r="I36" s="9"/>
      <c r="J36" s="70"/>
      <c r="K36" s="10"/>
      <c r="L36" s="83"/>
    </row>
    <row r="37" spans="1:12" s="11" customFormat="1" ht="12.75" x14ac:dyDescent="0.2">
      <c r="A37" s="84"/>
      <c r="B37" s="12"/>
      <c r="C37" s="12"/>
      <c r="D37" s="12"/>
      <c r="E37" s="6"/>
      <c r="F37" s="7"/>
      <c r="G37" s="6"/>
      <c r="H37" s="8"/>
      <c r="I37" s="9"/>
      <c r="J37" s="70"/>
      <c r="K37" s="10"/>
      <c r="L37" s="83"/>
    </row>
    <row r="38" spans="1:12" s="11" customFormat="1" ht="12.75" x14ac:dyDescent="0.2">
      <c r="A38" s="84"/>
      <c r="B38" s="12"/>
      <c r="C38" s="12"/>
      <c r="D38" s="12"/>
      <c r="E38" s="6"/>
      <c r="F38" s="7"/>
      <c r="G38" s="6"/>
      <c r="H38" s="8"/>
      <c r="I38" s="9"/>
      <c r="J38" s="70"/>
      <c r="K38" s="10"/>
      <c r="L38" s="83"/>
    </row>
    <row r="39" spans="1:12" s="11" customFormat="1" ht="12.75" x14ac:dyDescent="0.2">
      <c r="A39" s="84"/>
      <c r="B39" s="12"/>
      <c r="C39" s="12"/>
      <c r="D39" s="12"/>
      <c r="E39" s="6"/>
      <c r="F39" s="7"/>
      <c r="G39" s="6"/>
      <c r="H39" s="8"/>
      <c r="I39" s="9"/>
      <c r="J39" s="70"/>
      <c r="K39" s="10"/>
      <c r="L39" s="83"/>
    </row>
    <row r="40" spans="1:12" s="11" customFormat="1" ht="12.75" x14ac:dyDescent="0.2">
      <c r="A40" s="84"/>
      <c r="B40" s="12"/>
      <c r="C40" s="12"/>
      <c r="D40" s="12"/>
      <c r="E40" s="6"/>
      <c r="F40" s="7"/>
      <c r="G40" s="6"/>
      <c r="H40" s="8"/>
      <c r="I40" s="9"/>
      <c r="J40" s="70"/>
      <c r="K40" s="10"/>
      <c r="L40" s="83"/>
    </row>
    <row r="41" spans="1:12" s="11" customFormat="1" ht="12.75" x14ac:dyDescent="0.2">
      <c r="A41" s="84"/>
      <c r="B41" s="12"/>
      <c r="C41" s="12"/>
      <c r="D41" s="12"/>
      <c r="E41" s="6"/>
      <c r="F41" s="7"/>
      <c r="G41" s="6"/>
      <c r="H41" s="8"/>
      <c r="I41" s="9"/>
      <c r="J41" s="70"/>
      <c r="K41" s="10"/>
      <c r="L41" s="83"/>
    </row>
    <row r="42" spans="1:12" s="11" customFormat="1" ht="12.75" x14ac:dyDescent="0.2">
      <c r="A42" s="84"/>
      <c r="B42" s="12"/>
      <c r="C42" s="12"/>
      <c r="D42" s="12"/>
      <c r="E42" s="6"/>
      <c r="F42" s="7"/>
      <c r="G42" s="6"/>
      <c r="H42" s="8"/>
      <c r="I42" s="9"/>
      <c r="J42" s="70"/>
      <c r="K42" s="10"/>
      <c r="L42" s="83"/>
    </row>
    <row r="43" spans="1:12" s="11" customFormat="1" ht="12.75" x14ac:dyDescent="0.2">
      <c r="A43" s="84"/>
      <c r="B43" s="12"/>
      <c r="C43" s="12"/>
      <c r="D43" s="12"/>
      <c r="E43" s="6"/>
      <c r="F43" s="7"/>
      <c r="G43" s="6"/>
      <c r="H43" s="8"/>
      <c r="I43" s="9"/>
      <c r="J43" s="70"/>
      <c r="K43" s="10"/>
      <c r="L43" s="83"/>
    </row>
    <row r="44" spans="1:12" s="11" customFormat="1" ht="12.75" x14ac:dyDescent="0.2">
      <c r="A44" s="84"/>
      <c r="B44" s="12"/>
      <c r="C44" s="12"/>
      <c r="D44" s="12"/>
      <c r="E44" s="6"/>
      <c r="F44" s="7"/>
      <c r="G44" s="6"/>
      <c r="H44" s="8"/>
      <c r="I44" s="9"/>
      <c r="J44" s="70"/>
      <c r="K44" s="10"/>
      <c r="L44" s="83"/>
    </row>
    <row r="45" spans="1:12" s="11" customFormat="1" ht="12.75" x14ac:dyDescent="0.2">
      <c r="A45" s="84"/>
      <c r="B45" s="12"/>
      <c r="C45" s="12"/>
      <c r="D45" s="12"/>
      <c r="E45" s="6"/>
      <c r="F45" s="7"/>
      <c r="G45" s="6"/>
      <c r="H45" s="8"/>
      <c r="I45" s="9"/>
      <c r="J45" s="70"/>
      <c r="K45" s="10"/>
      <c r="L45" s="83"/>
    </row>
    <row r="46" spans="1:12" s="11" customFormat="1" ht="12.75" x14ac:dyDescent="0.2">
      <c r="A46" s="84"/>
      <c r="B46" s="12"/>
      <c r="C46" s="12"/>
      <c r="D46" s="12"/>
      <c r="E46" s="6"/>
      <c r="F46" s="7"/>
      <c r="G46" s="6"/>
      <c r="H46" s="8"/>
      <c r="I46" s="9"/>
      <c r="J46" s="70"/>
      <c r="K46" s="10"/>
      <c r="L46" s="83"/>
    </row>
    <row r="47" spans="1:12" s="11" customFormat="1" ht="12.75" x14ac:dyDescent="0.2">
      <c r="A47" s="84"/>
      <c r="B47" s="12"/>
      <c r="C47" s="12"/>
      <c r="D47" s="12"/>
      <c r="E47" s="6"/>
      <c r="F47" s="7"/>
      <c r="G47" s="6"/>
      <c r="H47" s="8"/>
      <c r="I47" s="9"/>
      <c r="J47" s="70"/>
      <c r="K47" s="10"/>
      <c r="L47" s="83"/>
    </row>
    <row r="48" spans="1:12" s="11" customFormat="1" ht="12.75" x14ac:dyDescent="0.2">
      <c r="A48" s="84"/>
      <c r="B48" s="12"/>
      <c r="C48" s="12"/>
      <c r="D48" s="12"/>
      <c r="E48" s="6"/>
      <c r="F48" s="7"/>
      <c r="G48" s="6"/>
      <c r="H48" s="8"/>
      <c r="I48" s="9"/>
      <c r="J48" s="70"/>
      <c r="K48" s="10"/>
      <c r="L48" s="83"/>
    </row>
    <row r="49" spans="1:14" s="11" customFormat="1" ht="12.75" x14ac:dyDescent="0.2">
      <c r="A49" s="84"/>
      <c r="B49" s="12"/>
      <c r="C49" s="12"/>
      <c r="D49" s="12"/>
      <c r="E49" s="6"/>
      <c r="F49" s="7"/>
      <c r="G49" s="6"/>
      <c r="H49" s="8"/>
      <c r="I49" s="9"/>
      <c r="J49" s="70"/>
      <c r="K49" s="10"/>
      <c r="L49" s="83"/>
    </row>
    <row r="50" spans="1:14" s="11" customFormat="1" ht="12.75" x14ac:dyDescent="0.2">
      <c r="A50" s="84"/>
      <c r="B50" s="12"/>
      <c r="C50" s="12"/>
      <c r="D50" s="12"/>
      <c r="E50" s="6"/>
      <c r="F50" s="7"/>
      <c r="G50" s="6"/>
      <c r="H50" s="8"/>
      <c r="I50" s="9"/>
      <c r="J50" s="70"/>
      <c r="K50" s="10"/>
      <c r="L50" s="83"/>
    </row>
    <row r="51" spans="1:14" s="11" customFormat="1" ht="12.75" x14ac:dyDescent="0.2">
      <c r="A51" s="84"/>
      <c r="B51" s="12"/>
      <c r="C51" s="12"/>
      <c r="D51" s="12"/>
      <c r="E51" s="6"/>
      <c r="F51" s="7"/>
      <c r="G51" s="6"/>
      <c r="H51" s="8"/>
      <c r="I51" s="9"/>
      <c r="J51" s="70"/>
      <c r="K51" s="10"/>
      <c r="L51" s="83"/>
    </row>
    <row r="52" spans="1:14" s="11" customFormat="1" ht="12.75" x14ac:dyDescent="0.2">
      <c r="A52" s="84"/>
      <c r="B52" s="12"/>
      <c r="C52" s="12"/>
      <c r="D52" s="12"/>
      <c r="E52" s="6"/>
      <c r="F52" s="7"/>
      <c r="G52" s="6"/>
      <c r="H52" s="8"/>
      <c r="I52" s="13"/>
      <c r="J52" s="13"/>
      <c r="K52" s="14"/>
      <c r="L52" s="83"/>
      <c r="N52" s="43"/>
    </row>
    <row r="53" spans="1:14" s="11" customFormat="1" ht="12.75" x14ac:dyDescent="0.2">
      <c r="A53" s="84"/>
      <c r="B53" s="12"/>
      <c r="C53" s="12"/>
      <c r="D53" s="12"/>
      <c r="E53" s="6"/>
      <c r="F53" s="7"/>
      <c r="G53" s="6"/>
      <c r="H53" s="8"/>
      <c r="I53" s="13"/>
      <c r="J53" s="13"/>
      <c r="K53" s="10"/>
      <c r="L53" s="83"/>
    </row>
    <row r="54" spans="1:14" s="11" customFormat="1" ht="12.75" x14ac:dyDescent="0.2">
      <c r="A54" s="84"/>
      <c r="B54" s="12"/>
      <c r="C54" s="12"/>
      <c r="D54" s="12"/>
      <c r="E54" s="6"/>
      <c r="F54" s="7"/>
      <c r="G54" s="6"/>
      <c r="H54" s="8"/>
      <c r="I54" s="13"/>
      <c r="J54" s="13"/>
      <c r="K54" s="14"/>
      <c r="L54" s="83"/>
    </row>
    <row r="55" spans="1:14" s="11" customFormat="1" ht="12.75" x14ac:dyDescent="0.2">
      <c r="A55" s="84"/>
      <c r="B55" s="12"/>
      <c r="C55" s="12"/>
      <c r="D55" s="12"/>
      <c r="E55" s="6"/>
      <c r="F55" s="7"/>
      <c r="G55" s="6"/>
      <c r="H55" s="8"/>
      <c r="I55" s="13"/>
      <c r="J55" s="13"/>
      <c r="K55" s="10"/>
      <c r="L55" s="83"/>
    </row>
    <row r="56" spans="1:14" s="11" customFormat="1" ht="12.75" x14ac:dyDescent="0.2">
      <c r="A56" s="84"/>
      <c r="B56" s="12"/>
      <c r="C56" s="12"/>
      <c r="D56" s="12"/>
      <c r="E56" s="6"/>
      <c r="F56" s="7"/>
      <c r="G56" s="6"/>
      <c r="H56" s="8"/>
      <c r="I56" s="13"/>
      <c r="J56" s="13"/>
      <c r="K56" s="10"/>
      <c r="L56" s="83"/>
    </row>
    <row r="57" spans="1:14" s="11" customFormat="1" ht="12.75" x14ac:dyDescent="0.2">
      <c r="A57" s="84"/>
      <c r="B57" s="12"/>
      <c r="C57" s="12"/>
      <c r="D57" s="12"/>
      <c r="E57" s="6"/>
      <c r="F57" s="7"/>
      <c r="G57" s="6"/>
      <c r="H57" s="8"/>
      <c r="I57" s="13"/>
      <c r="J57" s="13"/>
      <c r="K57" s="14"/>
      <c r="L57" s="83"/>
    </row>
    <row r="58" spans="1:14" s="11" customFormat="1" ht="12.75" x14ac:dyDescent="0.2">
      <c r="A58" s="84"/>
      <c r="B58" s="12"/>
      <c r="C58" s="12"/>
      <c r="D58" s="12"/>
      <c r="E58" s="6"/>
      <c r="F58" s="7"/>
      <c r="G58" s="6"/>
      <c r="H58" s="8"/>
      <c r="I58" s="13"/>
      <c r="J58" s="13"/>
      <c r="K58" s="10"/>
      <c r="L58" s="83"/>
    </row>
    <row r="59" spans="1:14" s="11" customFormat="1" ht="12.75" x14ac:dyDescent="0.2">
      <c r="A59" s="85"/>
      <c r="B59" s="15"/>
      <c r="C59" s="15"/>
      <c r="D59" s="15"/>
      <c r="E59" s="16"/>
      <c r="F59" s="17"/>
      <c r="G59" s="16"/>
      <c r="H59" s="18"/>
      <c r="I59" s="13"/>
      <c r="J59" s="13"/>
      <c r="K59" s="10"/>
      <c r="L59" s="83"/>
    </row>
    <row r="60" spans="1:14" s="11" customFormat="1" ht="12.75" x14ac:dyDescent="0.2">
      <c r="A60" s="85"/>
      <c r="B60" s="15"/>
      <c r="C60" s="15"/>
      <c r="D60" s="15"/>
      <c r="E60" s="16"/>
      <c r="F60" s="17"/>
      <c r="G60" s="16"/>
      <c r="H60" s="18"/>
      <c r="I60" s="13"/>
      <c r="J60" s="13"/>
      <c r="K60" s="14"/>
      <c r="L60" s="83"/>
    </row>
    <row r="61" spans="1:14" s="11" customFormat="1" ht="12.75" x14ac:dyDescent="0.2">
      <c r="A61" s="85"/>
      <c r="B61" s="15"/>
      <c r="C61" s="15"/>
      <c r="D61" s="15"/>
      <c r="E61" s="16"/>
      <c r="F61" s="17"/>
      <c r="G61" s="16"/>
      <c r="H61" s="18"/>
      <c r="I61" s="68"/>
      <c r="J61" s="68"/>
      <c r="K61" s="69"/>
      <c r="L61" s="86"/>
    </row>
    <row r="62" spans="1:14" s="11" customFormat="1" ht="13.5" thickBot="1" x14ac:dyDescent="0.25">
      <c r="A62" s="87" t="s">
        <v>15</v>
      </c>
      <c r="B62" s="88"/>
      <c r="C62" s="88"/>
      <c r="D62" s="88"/>
      <c r="E62" s="100">
        <f t="shared" ref="E62:L62" si="0">SUM(E19:E61)</f>
        <v>0</v>
      </c>
      <c r="F62" s="100">
        <f t="shared" si="0"/>
        <v>0</v>
      </c>
      <c r="G62" s="100">
        <f t="shared" si="0"/>
        <v>0</v>
      </c>
      <c r="H62" s="100">
        <f t="shared" si="0"/>
        <v>0</v>
      </c>
      <c r="I62" s="100">
        <f t="shared" si="0"/>
        <v>0</v>
      </c>
      <c r="J62" s="100">
        <f t="shared" si="0"/>
        <v>0</v>
      </c>
      <c r="K62" s="89">
        <f t="shared" si="0"/>
        <v>0</v>
      </c>
      <c r="L62" s="90">
        <f t="shared" si="0"/>
        <v>0</v>
      </c>
    </row>
    <row r="63" spans="1:14" s="26" customFormat="1" x14ac:dyDescent="0.25">
      <c r="A63" s="21"/>
      <c r="B63" s="22"/>
      <c r="C63" s="22"/>
      <c r="D63" s="22"/>
      <c r="E63" s="23"/>
      <c r="F63" s="24"/>
      <c r="G63" s="23"/>
      <c r="H63" s="23"/>
      <c r="I63" s="23"/>
      <c r="J63" s="23"/>
      <c r="K63" s="25"/>
    </row>
    <row r="64" spans="1:14" s="26" customFormat="1" x14ac:dyDescent="0.25">
      <c r="A64" s="52" t="s">
        <v>16</v>
      </c>
      <c r="B64" s="53"/>
      <c r="C64" s="53"/>
      <c r="D64" s="53"/>
      <c r="E64" s="54"/>
      <c r="F64" s="55"/>
      <c r="G64" s="23"/>
      <c r="H64" s="23"/>
      <c r="I64" s="23"/>
      <c r="J64" s="23"/>
      <c r="K64" s="25"/>
    </row>
    <row r="65" spans="1:11" s="26" customFormat="1" x14ac:dyDescent="0.25">
      <c r="A65" s="56"/>
      <c r="B65" s="53"/>
      <c r="C65" s="53"/>
      <c r="D65" s="53"/>
      <c r="E65" s="54"/>
      <c r="F65" s="55"/>
      <c r="G65" s="23"/>
      <c r="H65" s="23"/>
      <c r="I65" s="23"/>
      <c r="J65" s="23"/>
      <c r="K65" s="25"/>
    </row>
    <row r="66" spans="1:11" s="51" customFormat="1" x14ac:dyDescent="0.25">
      <c r="A66" s="52"/>
      <c r="B66" s="19"/>
      <c r="C66" s="19" t="s">
        <v>30</v>
      </c>
      <c r="D66" s="19"/>
      <c r="E66" s="57" t="s">
        <v>41</v>
      </c>
      <c r="F66" s="58" t="s">
        <v>57</v>
      </c>
      <c r="G66" s="49"/>
      <c r="H66" s="49"/>
      <c r="I66" s="49"/>
      <c r="J66" s="49"/>
      <c r="K66" s="50"/>
    </row>
    <row r="67" spans="1:11" s="26" customFormat="1" x14ac:dyDescent="0.25">
      <c r="A67" s="56" t="s">
        <v>17</v>
      </c>
      <c r="B67" s="110" t="s">
        <v>34</v>
      </c>
      <c r="C67" s="110"/>
      <c r="D67" s="53"/>
      <c r="E67" s="11"/>
      <c r="F67" s="60">
        <f>VLOOKUP(B67,Tabelle2!A24:B27,2,FALSE)</f>
        <v>0</v>
      </c>
      <c r="G67" s="44"/>
      <c r="H67" s="44"/>
      <c r="I67" s="23"/>
      <c r="J67" s="23"/>
      <c r="K67" s="25"/>
    </row>
    <row r="68" spans="1:11" x14ac:dyDescent="0.25">
      <c r="A68" s="101">
        <f>SUM(E62)</f>
        <v>0</v>
      </c>
      <c r="B68" s="59" t="s">
        <v>39</v>
      </c>
      <c r="C68" s="107" t="s">
        <v>36</v>
      </c>
      <c r="D68" s="107"/>
      <c r="E68" s="60">
        <f>VLOOKUP(C68,Tabelle2!A31:B36,2,FALSE)</f>
        <v>0</v>
      </c>
      <c r="F68" s="60">
        <f>A68*E68</f>
        <v>0</v>
      </c>
      <c r="G68" s="44"/>
      <c r="H68" s="44"/>
      <c r="I68" s="27"/>
      <c r="J68" s="27"/>
    </row>
    <row r="69" spans="1:11" x14ac:dyDescent="0.25">
      <c r="A69" s="101">
        <f>F62</f>
        <v>0</v>
      </c>
      <c r="B69" s="59" t="s">
        <v>40</v>
      </c>
      <c r="C69" s="107" t="s">
        <v>50</v>
      </c>
      <c r="D69" s="107"/>
      <c r="E69" s="60">
        <f>VLOOKUP(C69,Tabelle2!A40:B54,2,FALSE)</f>
        <v>0</v>
      </c>
      <c r="F69" s="60">
        <f t="shared" ref="F69:F73" si="1">A69*E69</f>
        <v>0</v>
      </c>
      <c r="G69" s="44"/>
      <c r="H69" s="44"/>
      <c r="I69" s="27"/>
      <c r="J69" s="27"/>
    </row>
    <row r="70" spans="1:11" x14ac:dyDescent="0.25">
      <c r="A70" s="101">
        <f>G62</f>
        <v>0</v>
      </c>
      <c r="B70" s="59" t="s">
        <v>52</v>
      </c>
      <c r="C70" s="59"/>
      <c r="D70" s="59"/>
      <c r="E70" s="60">
        <v>200</v>
      </c>
      <c r="F70" s="60">
        <f t="shared" si="1"/>
        <v>0</v>
      </c>
      <c r="G70" s="44"/>
      <c r="H70" s="44"/>
      <c r="I70" s="27"/>
      <c r="J70" s="27"/>
    </row>
    <row r="71" spans="1:11" x14ac:dyDescent="0.25">
      <c r="A71" s="101">
        <f>H62</f>
        <v>0</v>
      </c>
      <c r="B71" s="59" t="s">
        <v>53</v>
      </c>
      <c r="C71" s="59"/>
      <c r="D71" s="59"/>
      <c r="E71" s="60">
        <v>120</v>
      </c>
      <c r="F71" s="60">
        <f t="shared" si="1"/>
        <v>0</v>
      </c>
      <c r="G71" s="44"/>
      <c r="H71" s="44"/>
      <c r="I71" s="27"/>
      <c r="J71" s="27"/>
    </row>
    <row r="72" spans="1:11" x14ac:dyDescent="0.25">
      <c r="A72" s="101">
        <f>I62</f>
        <v>0</v>
      </c>
      <c r="B72" s="59" t="s">
        <v>18</v>
      </c>
      <c r="C72" s="59"/>
      <c r="D72" s="59"/>
      <c r="E72" s="60">
        <v>50</v>
      </c>
      <c r="F72" s="60">
        <f t="shared" si="1"/>
        <v>0</v>
      </c>
      <c r="G72" s="44"/>
      <c r="H72" s="44"/>
      <c r="I72" s="27"/>
      <c r="J72" s="27"/>
    </row>
    <row r="73" spans="1:11" x14ac:dyDescent="0.25">
      <c r="A73" s="101">
        <f>J62</f>
        <v>0</v>
      </c>
      <c r="B73" s="59" t="s">
        <v>19</v>
      </c>
      <c r="C73" s="59"/>
      <c r="D73" s="59"/>
      <c r="E73" s="60">
        <v>30</v>
      </c>
      <c r="F73" s="60">
        <f t="shared" si="1"/>
        <v>0</v>
      </c>
      <c r="G73" s="44"/>
      <c r="H73" s="44"/>
      <c r="I73" s="27"/>
      <c r="J73" s="27"/>
    </row>
    <row r="74" spans="1:11" x14ac:dyDescent="0.25">
      <c r="A74" s="62"/>
      <c r="B74" s="59"/>
      <c r="C74" s="59"/>
      <c r="D74" s="59"/>
      <c r="E74" s="61"/>
      <c r="F74" s="60">
        <f>SUM(F67:F73)</f>
        <v>0</v>
      </c>
      <c r="G74" s="44"/>
      <c r="H74" s="44"/>
      <c r="I74" s="27"/>
      <c r="J74" s="27"/>
    </row>
    <row r="75" spans="1:11" x14ac:dyDescent="0.25">
      <c r="A75" s="59"/>
      <c r="B75" s="63" t="s">
        <v>54</v>
      </c>
      <c r="C75" s="59"/>
      <c r="D75" s="59"/>
      <c r="E75" s="64">
        <v>0.17860000000000001</v>
      </c>
      <c r="F75" s="60">
        <f>ROUND(SUM(F68:F73)*E75*2,1)/2</f>
        <v>0</v>
      </c>
      <c r="G75" s="44"/>
      <c r="H75" s="44"/>
      <c r="I75" s="27"/>
      <c r="J75" s="27"/>
    </row>
    <row r="76" spans="1:11" x14ac:dyDescent="0.25">
      <c r="A76" s="65" t="s">
        <v>20</v>
      </c>
      <c r="B76" s="59"/>
      <c r="C76" s="59"/>
      <c r="D76" s="59"/>
      <c r="E76" s="59"/>
      <c r="F76" s="98">
        <f>SUM(F74:F75)</f>
        <v>0</v>
      </c>
      <c r="G76" s="44"/>
      <c r="H76" s="44"/>
      <c r="I76" s="28"/>
      <c r="J76" s="28"/>
    </row>
    <row r="77" spans="1:11" x14ac:dyDescent="0.25">
      <c r="A77" s="1"/>
      <c r="B77" s="63" t="s">
        <v>55</v>
      </c>
      <c r="C77" s="59"/>
      <c r="D77" s="59"/>
      <c r="E77" s="64">
        <f>5.3%+1.1%</f>
        <v>6.4000000000000001E-2</v>
      </c>
      <c r="F77" s="60">
        <f>IF(F76&gt;2300,F76*E77,0)</f>
        <v>0</v>
      </c>
      <c r="G77" s="44"/>
      <c r="H77" s="44"/>
      <c r="I77" s="27"/>
      <c r="J77" s="27"/>
    </row>
    <row r="78" spans="1:11" s="46" customFormat="1" x14ac:dyDescent="0.25">
      <c r="A78" s="65" t="s">
        <v>21</v>
      </c>
      <c r="B78" s="66"/>
      <c r="C78" s="66"/>
      <c r="D78" s="66"/>
      <c r="E78" s="67"/>
      <c r="F78" s="98">
        <f>F76-F77</f>
        <v>0</v>
      </c>
      <c r="G78" s="45"/>
      <c r="H78" s="45"/>
      <c r="I78" s="47"/>
      <c r="J78" s="47"/>
    </row>
    <row r="79" spans="1:11" x14ac:dyDescent="0.25">
      <c r="A79" s="1"/>
      <c r="B79" s="62" t="s">
        <v>12</v>
      </c>
      <c r="C79" s="59"/>
      <c r="D79" s="59"/>
      <c r="E79" s="61"/>
      <c r="F79" s="60">
        <f>K62</f>
        <v>0</v>
      </c>
      <c r="G79" s="44"/>
      <c r="H79" s="44"/>
      <c r="I79" s="28"/>
      <c r="J79" s="28"/>
    </row>
    <row r="80" spans="1:11" x14ac:dyDescent="0.25">
      <c r="A80" s="1"/>
      <c r="B80" s="62" t="s">
        <v>49</v>
      </c>
      <c r="C80" s="59"/>
      <c r="D80" s="59"/>
      <c r="E80" s="60">
        <v>0.7</v>
      </c>
      <c r="F80" s="60">
        <f>L62*E80</f>
        <v>0</v>
      </c>
      <c r="G80" s="44"/>
      <c r="H80" s="44"/>
      <c r="I80" s="28"/>
      <c r="J80" s="28"/>
    </row>
    <row r="81" spans="1:10" x14ac:dyDescent="0.25">
      <c r="A81" s="29" t="s">
        <v>56</v>
      </c>
      <c r="B81" s="59"/>
      <c r="C81" s="59"/>
      <c r="D81" s="59"/>
      <c r="E81" s="61"/>
      <c r="F81" s="98">
        <f>SUM(F78:F80)</f>
        <v>0</v>
      </c>
      <c r="G81" s="44"/>
      <c r="H81" s="44"/>
      <c r="I81" s="27"/>
      <c r="J81" s="27"/>
    </row>
    <row r="82" spans="1:10" x14ac:dyDescent="0.25">
      <c r="B82" s="2"/>
      <c r="C82" s="2"/>
      <c r="D82" s="2"/>
      <c r="E82" s="30"/>
      <c r="F82" s="44"/>
      <c r="G82" s="44"/>
      <c r="H82" s="44"/>
      <c r="I82" s="31"/>
      <c r="J82" s="31"/>
    </row>
    <row r="83" spans="1:10" x14ac:dyDescent="0.25">
      <c r="E83" s="32"/>
      <c r="F83" s="44"/>
      <c r="G83" s="44"/>
      <c r="H83" s="44"/>
      <c r="I83" s="32"/>
      <c r="J83" s="32"/>
    </row>
  </sheetData>
  <mergeCells count="10">
    <mergeCell ref="B14:D14"/>
    <mergeCell ref="C69:D69"/>
    <mergeCell ref="I16:J16"/>
    <mergeCell ref="B67:C67"/>
    <mergeCell ref="C68:D68"/>
    <mergeCell ref="A6:F6"/>
    <mergeCell ref="C8:G8"/>
    <mergeCell ref="B12:D12"/>
    <mergeCell ref="B13:D13"/>
    <mergeCell ref="B11:D11"/>
  </mergeCells>
  <pageMargins left="0.70866141732283472" right="0.70866141732283472" top="0.78740157480314965" bottom="0.78740157480314965" header="0.31496062992125984" footer="0.31496062992125984"/>
  <pageSetup paperSize="9" scale="64" orientation="portrait" r:id="rId1"/>
  <headerFooter>
    <oddFooter>&amp;L&amp;D&amp;C&amp;P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8" r:id="rId4" name="Drop Down 24">
              <controlPr defaultSize="0" autoLine="0" autoPict="0">
                <anchor moveWithCells="1">
                  <from>
                    <xdr:col>1</xdr:col>
                    <xdr:colOff>0</xdr:colOff>
                    <xdr:row>6</xdr:row>
                    <xdr:rowOff>171450</xdr:rowOff>
                  </from>
                  <to>
                    <xdr:col>2</xdr:col>
                    <xdr:colOff>609600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5" name="Drop Down 25">
              <controlPr defaultSize="0" autoLine="0" autoPict="0">
                <anchor moveWithCells="1">
                  <from>
                    <xdr:col>1</xdr:col>
                    <xdr:colOff>9525</xdr:colOff>
                    <xdr:row>8</xdr:row>
                    <xdr:rowOff>9525</xdr:rowOff>
                  </from>
                  <to>
                    <xdr:col>2</xdr:col>
                    <xdr:colOff>180975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Tabelle2!$A$24:$A$27</xm:f>
          </x14:formula1>
          <xm:sqref>B67</xm:sqref>
        </x14:dataValidation>
        <x14:dataValidation type="list" allowBlank="1" showInputMessage="1" showErrorMessage="1">
          <x14:formula1>
            <xm:f>Tabelle2!$A$31:$A$36</xm:f>
          </x14:formula1>
          <xm:sqref>C68</xm:sqref>
        </x14:dataValidation>
        <x14:dataValidation type="list" allowBlank="1" showInputMessage="1" showErrorMessage="1">
          <x14:formula1>
            <xm:f>Tabelle2!$A$40:$A$54</xm:f>
          </x14:formula1>
          <xm:sqref>C69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topLeftCell="A7" workbookViewId="0">
      <selection activeCell="A57" sqref="A57"/>
    </sheetView>
  </sheetViews>
  <sheetFormatPr baseColWidth="10" defaultRowHeight="15" x14ac:dyDescent="0.25"/>
  <cols>
    <col min="1" max="1" width="31" bestFit="1" customWidth="1"/>
    <col min="2" max="2" width="13.28515625" customWidth="1"/>
    <col min="3" max="3" width="20.140625" bestFit="1" customWidth="1"/>
    <col min="4" max="4" width="41.5703125" bestFit="1" customWidth="1"/>
  </cols>
  <sheetData>
    <row r="1" spans="1:4" x14ac:dyDescent="0.25">
      <c r="A1" t="s">
        <v>31</v>
      </c>
    </row>
    <row r="3" spans="1:4" x14ac:dyDescent="0.25">
      <c r="A3" s="39" t="s">
        <v>32</v>
      </c>
    </row>
    <row r="4" spans="1:4" x14ac:dyDescent="0.25">
      <c r="A4" t="s">
        <v>27</v>
      </c>
      <c r="C4" s="33"/>
      <c r="D4" s="33"/>
    </row>
    <row r="5" spans="1:4" x14ac:dyDescent="0.25">
      <c r="A5" t="s">
        <v>28</v>
      </c>
      <c r="C5" s="33"/>
      <c r="D5" s="33"/>
    </row>
    <row r="6" spans="1:4" x14ac:dyDescent="0.25">
      <c r="A6" t="s">
        <v>29</v>
      </c>
      <c r="C6" s="33"/>
      <c r="D6" s="33"/>
    </row>
    <row r="7" spans="1:4" x14ac:dyDescent="0.25">
      <c r="A7" t="s">
        <v>1</v>
      </c>
      <c r="C7" s="33"/>
      <c r="D7" s="33"/>
    </row>
    <row r="8" spans="1:4" x14ac:dyDescent="0.25">
      <c r="A8" t="s">
        <v>73</v>
      </c>
      <c r="C8" s="33"/>
      <c r="D8" s="33"/>
    </row>
    <row r="9" spans="1:4" x14ac:dyDescent="0.25">
      <c r="A9" t="s">
        <v>37</v>
      </c>
      <c r="C9" s="33"/>
      <c r="D9" s="33"/>
    </row>
    <row r="10" spans="1:4" x14ac:dyDescent="0.25">
      <c r="A10" t="s">
        <v>79</v>
      </c>
      <c r="C10" s="33"/>
      <c r="D10" s="33"/>
    </row>
    <row r="11" spans="1:4" x14ac:dyDescent="0.25">
      <c r="A11" t="s">
        <v>48</v>
      </c>
      <c r="C11" s="33"/>
      <c r="D11" s="33"/>
    </row>
    <row r="12" spans="1:4" x14ac:dyDescent="0.25">
      <c r="C12" s="33"/>
      <c r="D12" s="33"/>
    </row>
    <row r="13" spans="1:4" x14ac:dyDescent="0.25">
      <c r="C13" s="33"/>
      <c r="D13" s="33"/>
    </row>
    <row r="14" spans="1:4" x14ac:dyDescent="0.25">
      <c r="A14" s="39" t="s">
        <v>30</v>
      </c>
      <c r="C14" s="33"/>
      <c r="D14" s="33"/>
    </row>
    <row r="15" spans="1:4" x14ac:dyDescent="0.25">
      <c r="A15" t="s">
        <v>23</v>
      </c>
      <c r="C15" s="33"/>
      <c r="D15" s="33"/>
    </row>
    <row r="16" spans="1:4" x14ac:dyDescent="0.25">
      <c r="A16" t="s">
        <v>59</v>
      </c>
      <c r="C16" s="33"/>
      <c r="D16" s="33"/>
    </row>
    <row r="17" spans="1:4" x14ac:dyDescent="0.25">
      <c r="A17" t="s">
        <v>24</v>
      </c>
      <c r="C17" s="33"/>
      <c r="D17" s="33"/>
    </row>
    <row r="18" spans="1:4" x14ac:dyDescent="0.25">
      <c r="A18" t="s">
        <v>25</v>
      </c>
      <c r="C18" s="33"/>
      <c r="D18" s="33"/>
    </row>
    <row r="19" spans="1:4" x14ac:dyDescent="0.25">
      <c r="A19" t="s">
        <v>72</v>
      </c>
      <c r="C19" s="33"/>
      <c r="D19" s="33"/>
    </row>
    <row r="20" spans="1:4" x14ac:dyDescent="0.25">
      <c r="A20" t="s">
        <v>47</v>
      </c>
      <c r="C20" s="33"/>
      <c r="D20" s="33"/>
    </row>
    <row r="23" spans="1:4" x14ac:dyDescent="0.25">
      <c r="A23" s="39" t="s">
        <v>17</v>
      </c>
    </row>
    <row r="24" spans="1:4" x14ac:dyDescent="0.25">
      <c r="A24" t="s">
        <v>34</v>
      </c>
    </row>
    <row r="25" spans="1:4" x14ac:dyDescent="0.25">
      <c r="A25" t="s">
        <v>64</v>
      </c>
      <c r="B25" s="37">
        <v>10000</v>
      </c>
    </row>
    <row r="26" spans="1:4" x14ac:dyDescent="0.25">
      <c r="A26" t="s">
        <v>65</v>
      </c>
      <c r="B26" s="38">
        <v>8000</v>
      </c>
    </row>
    <row r="27" spans="1:4" x14ac:dyDescent="0.25">
      <c r="A27" t="s">
        <v>35</v>
      </c>
      <c r="B27" s="37">
        <v>7500</v>
      </c>
    </row>
    <row r="30" spans="1:4" x14ac:dyDescent="0.25">
      <c r="A30" s="39" t="s">
        <v>33</v>
      </c>
      <c r="B30" s="39" t="s">
        <v>42</v>
      </c>
    </row>
    <row r="31" spans="1:4" x14ac:dyDescent="0.25">
      <c r="A31" s="33" t="s">
        <v>36</v>
      </c>
      <c r="B31" s="38"/>
    </row>
    <row r="32" spans="1:4" x14ac:dyDescent="0.25">
      <c r="A32" s="33" t="s">
        <v>66</v>
      </c>
      <c r="B32" s="38">
        <v>52</v>
      </c>
    </row>
    <row r="33" spans="1:2" x14ac:dyDescent="0.25">
      <c r="A33" s="33" t="s">
        <v>67</v>
      </c>
      <c r="B33" s="38">
        <v>40</v>
      </c>
    </row>
    <row r="34" spans="1:2" x14ac:dyDescent="0.25">
      <c r="A34" s="33" t="s">
        <v>73</v>
      </c>
      <c r="B34" s="38">
        <v>40</v>
      </c>
    </row>
    <row r="35" spans="1:2" x14ac:dyDescent="0.25">
      <c r="A35" s="33" t="s">
        <v>79</v>
      </c>
      <c r="B35" s="38">
        <v>40</v>
      </c>
    </row>
    <row r="36" spans="1:2" x14ac:dyDescent="0.25">
      <c r="A36" s="33" t="s">
        <v>37</v>
      </c>
      <c r="B36" s="38">
        <v>42</v>
      </c>
    </row>
    <row r="39" spans="1:2" s="39" customFormat="1" x14ac:dyDescent="0.25">
      <c r="A39" s="40" t="s">
        <v>43</v>
      </c>
      <c r="B39" s="39" t="s">
        <v>44</v>
      </c>
    </row>
    <row r="40" spans="1:2" s="39" customFormat="1" x14ac:dyDescent="0.25">
      <c r="A40" s="42" t="s">
        <v>50</v>
      </c>
    </row>
    <row r="41" spans="1:2" x14ac:dyDescent="0.25">
      <c r="A41" s="33" t="s">
        <v>64</v>
      </c>
      <c r="B41" s="37">
        <v>33</v>
      </c>
    </row>
    <row r="42" spans="1:2" x14ac:dyDescent="0.25">
      <c r="A42" s="33" t="s">
        <v>66</v>
      </c>
      <c r="B42" s="37">
        <v>33</v>
      </c>
    </row>
    <row r="43" spans="1:2" x14ac:dyDescent="0.25">
      <c r="A43" s="33" t="s">
        <v>29</v>
      </c>
      <c r="B43" s="38">
        <v>28</v>
      </c>
    </row>
    <row r="44" spans="1:2" x14ac:dyDescent="0.25">
      <c r="A44" s="38" t="s">
        <v>68</v>
      </c>
      <c r="B44" s="38">
        <v>28</v>
      </c>
    </row>
    <row r="45" spans="1:2" x14ac:dyDescent="0.25">
      <c r="A45" t="s">
        <v>45</v>
      </c>
      <c r="B45" s="38">
        <v>25</v>
      </c>
    </row>
    <row r="46" spans="1:2" x14ac:dyDescent="0.25">
      <c r="A46" t="s">
        <v>46</v>
      </c>
      <c r="B46" s="38">
        <v>28</v>
      </c>
    </row>
    <row r="47" spans="1:2" x14ac:dyDescent="0.25">
      <c r="A47" t="s">
        <v>47</v>
      </c>
      <c r="B47" s="38">
        <v>25</v>
      </c>
    </row>
    <row r="48" spans="1:2" x14ac:dyDescent="0.25">
      <c r="A48" t="s">
        <v>75</v>
      </c>
      <c r="B48" s="38">
        <v>28</v>
      </c>
    </row>
    <row r="49" spans="1:2" x14ac:dyDescent="0.25">
      <c r="A49" t="s">
        <v>76</v>
      </c>
      <c r="B49" s="38">
        <v>25</v>
      </c>
    </row>
    <row r="50" spans="1:2" x14ac:dyDescent="0.25">
      <c r="A50" t="s">
        <v>78</v>
      </c>
      <c r="B50" s="38">
        <v>28</v>
      </c>
    </row>
    <row r="51" spans="1:2" x14ac:dyDescent="0.25">
      <c r="A51" t="s">
        <v>74</v>
      </c>
      <c r="B51" s="38">
        <v>25</v>
      </c>
    </row>
    <row r="52" spans="1:2" x14ac:dyDescent="0.25">
      <c r="A52" t="s">
        <v>77</v>
      </c>
      <c r="B52" s="38">
        <v>25</v>
      </c>
    </row>
    <row r="53" spans="1:2" x14ac:dyDescent="0.25">
      <c r="A53" t="s">
        <v>79</v>
      </c>
      <c r="B53" s="38">
        <v>25</v>
      </c>
    </row>
    <row r="54" spans="1:2" x14ac:dyDescent="0.25">
      <c r="A54" t="s">
        <v>63</v>
      </c>
      <c r="B54" s="38">
        <v>25</v>
      </c>
    </row>
  </sheetData>
  <pageMargins left="0.70866141732283472" right="0.70866141732283472" top="0.78740157480314965" bottom="0.78740157480314965" header="0.31496062992125984" footer="0.31496062992125984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Tabelle2</vt:lpstr>
      <vt:lpstr>test</vt:lpstr>
    </vt:vector>
  </TitlesOfParts>
  <Company>HI-AG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</dc:creator>
  <cp:lastModifiedBy>Jeton Hyseni</cp:lastModifiedBy>
  <cp:lastPrinted>2023-10-30T07:38:50Z</cp:lastPrinted>
  <dcterms:created xsi:type="dcterms:W3CDTF">2018-12-31T09:09:01Z</dcterms:created>
  <dcterms:modified xsi:type="dcterms:W3CDTF">2023-11-27T13:50:05Z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C-GUID">
    <vt:lpwstr>a6e313e4-4d7b-4962-9872-77dce2f14e7c</vt:lpwstr>
  </property>
</Properties>
</file>